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3-2025\"/>
    </mc:Choice>
  </mc:AlternateContent>
  <xr:revisionPtr revIDLastSave="0" documentId="13_ncr:1_{97261AC2-D4C2-4E6B-841E-5EF6D013A1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8" i="1" l="1"/>
  <c r="S8" i="1"/>
  <c r="T8" i="1"/>
  <c r="T7" i="1"/>
  <c r="P7" i="1"/>
  <c r="Q11" i="1" l="1"/>
  <c r="S7" i="1"/>
  <c r="R11" i="1" s="1"/>
</calcChain>
</file>

<file path=xl/sharedStrings.xml><?xml version="1.0" encoding="utf-8"?>
<sst xmlns="http://schemas.openxmlformats.org/spreadsheetml/2006/main" count="53" uniqueCount="46">
  <si>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</si>
  <si>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</si>
  <si>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</si>
  <si>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</si>
  <si>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</si>
  <si>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</si>
  <si>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</si>
  <si>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</si>
  <si>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</si>
  <si>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</si>
  <si>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</si>
  <si>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</si>
  <si>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</si>
  <si>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</si>
  <si>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</si>
  <si>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</si>
  <si>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</si>
  <si>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</si>
  <si>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</si>
  <si>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</si>
  <si>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</si>
  <si>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</si>
  <si>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</si>
  <si>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</si>
  <si>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</si>
  <si>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</si>
  <si>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</si>
  <si>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</si>
  <si>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</si>
  <si>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</si>
  <si>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</si>
  <si>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</si>
  <si>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</si>
  <si>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</si>
  <si>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t xml:space="preserve">Konferenční židle </t>
  </si>
  <si>
    <t xml:space="preserve">Termín dodání </t>
  </si>
  <si>
    <t>Dodání ve smontovaném stavu do určených místností.</t>
  </si>
  <si>
    <t>Příloha č. 2 Kupní smlouvy - technická specifikace
Nábytek pro ZČU (II.) 023 - 2025</t>
  </si>
  <si>
    <r>
      <t xml:space="preserve">Konferenční židle stohovatelná, nosnost min. 120 kg. 
Kovová podnož černé barvy, sedák a opěrák očalouněný látkou - </t>
    </r>
    <r>
      <rPr>
        <b/>
        <sz val="11"/>
        <color rgb="FF000000"/>
        <rFont val="Calibri"/>
        <family val="2"/>
        <charset val="238"/>
      </rPr>
      <t>modrá barva</t>
    </r>
    <r>
      <rPr>
        <sz val="11"/>
        <color rgb="FF000000"/>
        <rFont val="Calibri"/>
        <family val="2"/>
        <charset val="238"/>
      </rPr>
      <t>. 
Rozměry: 
výška min. 75 cm, 
celková šířka 54 cm (+/- 3 cm), 
celková hloubka 57 cm (+/- 3 cm), 
výška sedu 47 cm (+/- 3 cm),
šířka sedáku 47 cm (+/- 3 cm), 
hloubka sedáku 44 cm (+/- 3 cm).</t>
    </r>
  </si>
  <si>
    <r>
      <t xml:space="preserve">Konferenční židle stohovatelná, nosnost min. 120 kg. 
Kovová podnož černé barvy, sedák a opěrák očalouněný látkou - </t>
    </r>
    <r>
      <rPr>
        <b/>
        <sz val="11"/>
        <color rgb="FF000000"/>
        <rFont val="Calibri"/>
        <family val="2"/>
        <charset val="238"/>
      </rPr>
      <t>červená barva.</t>
    </r>
    <r>
      <rPr>
        <sz val="11"/>
        <color rgb="FF000000"/>
        <rFont val="Calibri"/>
        <family val="2"/>
        <charset val="238"/>
      </rPr>
      <t xml:space="preserve"> 
Rozměry: 
výška min. 75 cm, 
celková šířka 54 cm (+/- 3 cm), 
celková hloubka 57 cm (+/- 3 cm), 
výška sedu 47 cm (+/- 3 cm), 
šířka sedáku 47 cm (+/- 3 cm), 
hloubka sedáku 44 cm (+/- 3 cm). </t>
    </r>
  </si>
  <si>
    <t>do 31.8.2025</t>
  </si>
  <si>
    <r>
      <rPr>
        <b/>
        <sz val="11"/>
        <color rgb="FF000000"/>
        <rFont val="Calibri"/>
        <family val="2"/>
        <charset val="238"/>
      </rPr>
      <t>70 ks = Dagmar Keglerová,</t>
    </r>
    <r>
      <rPr>
        <sz val="11"/>
        <color rgb="FF000000"/>
        <rFont val="Calibri"/>
        <family val="2"/>
        <charset val="238"/>
      </rPr>
      <t xml:space="preserve">
Tel.: 37763 4877, 606 665 155
</t>
    </r>
    <r>
      <rPr>
        <b/>
        <sz val="11"/>
        <color rgb="FF000000"/>
        <rFont val="Calibri"/>
        <family val="2"/>
        <charset val="238"/>
      </rPr>
      <t>20 ks = Ilona Polívková,</t>
    </r>
    <r>
      <rPr>
        <sz val="11"/>
        <color rgb="FF000000"/>
        <rFont val="Calibri"/>
        <family val="2"/>
        <charset val="238"/>
      </rPr>
      <t xml:space="preserve">
Tel.: 37763 4875, 725 549 941
</t>
    </r>
    <r>
      <rPr>
        <b/>
        <sz val="11"/>
        <color rgb="FF000000"/>
        <rFont val="Calibri"/>
        <family val="2"/>
        <charset val="238"/>
      </rPr>
      <t>15 ks =  Ilona Polívková,</t>
    </r>
    <r>
      <rPr>
        <sz val="11"/>
        <color rgb="FF000000"/>
        <rFont val="Calibri"/>
        <family val="2"/>
        <charset val="238"/>
      </rPr>
      <t xml:space="preserve">
Tel.: 37763 4875, 725 549 941</t>
    </r>
  </si>
  <si>
    <r>
      <rPr>
        <b/>
        <sz val="11"/>
        <color rgb="FF000000"/>
        <rFont val="Calibri"/>
        <family val="2"/>
        <charset val="238"/>
      </rPr>
      <t>70 ks = VŠ kolej Borská 53,</t>
    </r>
    <r>
      <rPr>
        <sz val="11"/>
        <color rgb="FF000000"/>
        <rFont val="Calibri"/>
        <family val="2"/>
        <charset val="238"/>
      </rPr>
      <t xml:space="preserve"> Plzeň
</t>
    </r>
    <r>
      <rPr>
        <b/>
        <sz val="11"/>
        <color rgb="FF000000"/>
        <rFont val="Calibri"/>
        <family val="2"/>
        <charset val="238"/>
      </rPr>
      <t>20 ks = VŠ kolej Máchova 14-16</t>
    </r>
    <r>
      <rPr>
        <sz val="11"/>
        <color rgb="FF000000"/>
        <rFont val="Calibri"/>
        <family val="2"/>
        <charset val="238"/>
      </rPr>
      <t xml:space="preserve">, Plzeň
</t>
    </r>
    <r>
      <rPr>
        <b/>
        <sz val="11"/>
        <color rgb="FF000000"/>
        <rFont val="Calibri"/>
        <family val="2"/>
        <charset val="238"/>
      </rPr>
      <t>15 ks = VŠ kolej Klatovská 200,</t>
    </r>
    <r>
      <rPr>
        <sz val="11"/>
        <color rgb="FF000000"/>
        <rFont val="Calibri"/>
        <family val="2"/>
        <charset val="238"/>
      </rPr>
      <t xml:space="preserve"> Plzeň</t>
    </r>
  </si>
  <si>
    <r>
      <rPr>
        <b/>
        <sz val="11"/>
        <color rgb="FF000000"/>
        <rFont val="Calibri"/>
        <family val="2"/>
        <charset val="238"/>
      </rPr>
      <t>VŠ kolej Bolevecká 32,</t>
    </r>
    <r>
      <rPr>
        <sz val="11"/>
        <color rgb="FF000000"/>
        <rFont val="Calibri"/>
        <family val="2"/>
        <charset val="238"/>
      </rPr>
      <t xml:space="preserve">
301 00 Plzeň</t>
    </r>
  </si>
  <si>
    <r>
      <rPr>
        <b/>
        <sz val="11"/>
        <color rgb="FF000000"/>
        <rFont val="Calibri"/>
        <family val="2"/>
        <charset val="238"/>
      </rPr>
      <t>Ing. Michaela Pšeidlová,</t>
    </r>
    <r>
      <rPr>
        <sz val="11"/>
        <color rgb="FF000000"/>
        <rFont val="Calibri"/>
        <family val="2"/>
        <charset val="238"/>
      </rPr>
      <t xml:space="preserve">
Tel.: 37763 4878,
724 961 105</t>
    </r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</si>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</sst>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3" fontId="8" fillId="5" borderId="9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left" vertical="center" wrapText="1" indent="2"/>
    </xf>
    <xf numFmtId="164" fontId="0" fillId="0" borderId="9" xfId="0" applyNumberFormat="1" applyBorder="1" applyAlignment="1">
      <alignment horizontal="right" vertical="center" indent="2"/>
    </xf>
    <xf numFmtId="164" fontId="8" fillId="5" borderId="9" xfId="0" applyNumberFormat="1" applyFont="1" applyFill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164" fontId="0" fillId="0" borderId="11" xfId="0" applyNumberFormat="1" applyBorder="1" applyAlignment="1">
      <alignment horizontal="right" vertical="center" indent="2"/>
    </xf>
    <xf numFmtId="164" fontId="8" fillId="5" borderId="11" xfId="0" applyNumberFormat="1" applyFon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9" xfId="0" applyFont="1" applyFill="1" applyBorder="1" applyAlignment="1" applyProtection="1">
      <alignment horizontal="lef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6"/>
  <sheetViews>
    <sheetView tabSelected="1" topLeftCell="A7" zoomScaleNormal="100" workbookViewId="0">
      <selection activeCell="R8" sqref="R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84.4257812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3" style="4" customWidth="1"/>
    <col min="11" max="11" width="28.28515625" hidden="1" customWidth="1"/>
    <col min="12" max="12" width="35.5703125" customWidth="1"/>
    <col min="13" max="13" width="28.5703125" customWidth="1"/>
    <col min="14" max="14" width="42" style="4" customWidth="1"/>
    <col min="15" max="15" width="20.7109375" style="4" customWidth="1"/>
    <col min="16" max="16" width="20.85546875" style="4" hidden="1" customWidth="1"/>
    <col min="17" max="17" width="22.28515625" customWidth="1"/>
    <col min="18" max="18" width="22.85546875" customWidth="1"/>
    <col min="19" max="19" width="21" customWidth="1"/>
    <col min="20" max="20" width="21.140625" customWidth="1"/>
    <col min="21" max="21" width="11.5703125" hidden="1" customWidth="1"/>
    <col min="22" max="22" width="25.28515625" style="5" customWidth="1"/>
  </cols>
  <sheetData>
    <row r="1" spans="1:22" ht="39" customHeight="1" x14ac:dyDescent="0.25">
      <c r="B1" s="64" t="s">
        <v>37</v>
      </c>
      <c r="C1" s="64"/>
      <c r="D1" s="64"/>
      <c r="E1" s="64"/>
      <c r="G1" s="35"/>
      <c r="H1" s="1"/>
      <c r="I1" s="1"/>
      <c r="J1" s="1"/>
      <c r="N1" s="1"/>
      <c r="O1" s="1"/>
      <c r="P1" s="1"/>
      <c r="R1" s="6"/>
      <c r="S1" s="6"/>
      <c r="T1" s="6"/>
      <c r="U1" s="6"/>
      <c r="V1" s="6"/>
    </row>
    <row r="2" spans="1:22" ht="18.75" x14ac:dyDescent="0.25">
      <c r="B2" s="7"/>
      <c r="C2" s="7"/>
      <c r="D2" s="7"/>
      <c r="E2" s="7"/>
      <c r="G2" s="54"/>
      <c r="H2" s="55"/>
      <c r="I2" s="55"/>
      <c r="J2" s="55"/>
      <c r="K2" s="55"/>
      <c r="L2" s="55"/>
      <c r="M2" s="55"/>
      <c r="N2" s="55"/>
      <c r="O2" s="55"/>
      <c r="P2" s="1"/>
      <c r="R2" s="6"/>
      <c r="S2" s="6"/>
      <c r="T2" s="6"/>
      <c r="U2" s="6"/>
      <c r="V2" s="6"/>
    </row>
    <row r="3" spans="1:22" ht="17.25" customHeight="1" x14ac:dyDescent="0.25">
      <c r="B3" s="8"/>
      <c r="C3" s="9" t="s">
        <v>0</v>
      </c>
      <c r="D3" s="56"/>
      <c r="E3" s="56"/>
      <c r="F3" s="56"/>
      <c r="G3" s="55"/>
      <c r="H3" s="55"/>
      <c r="I3" s="55"/>
      <c r="J3" s="55"/>
      <c r="K3" s="55"/>
      <c r="L3" s="55"/>
      <c r="M3" s="55"/>
      <c r="N3" s="55"/>
      <c r="O3" s="55"/>
      <c r="P3" s="5"/>
      <c r="Q3" s="10"/>
      <c r="R3" s="10"/>
      <c r="T3" s="10"/>
    </row>
    <row r="4" spans="1:22" ht="17.25" customHeight="1" thickBot="1" x14ac:dyDescent="0.3">
      <c r="B4" s="11"/>
      <c r="C4" s="9" t="s">
        <v>1</v>
      </c>
      <c r="D4" s="56"/>
      <c r="E4" s="56"/>
      <c r="F4" s="56"/>
      <c r="G4" s="56"/>
      <c r="H4" s="56"/>
      <c r="I4" s="56"/>
      <c r="J4" s="10"/>
      <c r="K4" s="10"/>
      <c r="L4" s="10"/>
      <c r="M4" s="10"/>
      <c r="N4" s="1"/>
      <c r="O4" s="1"/>
      <c r="P4" s="1"/>
      <c r="Q4" s="10"/>
      <c r="R4" s="10"/>
      <c r="T4" s="10"/>
      <c r="V4" s="12"/>
    </row>
    <row r="5" spans="1:22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N5" s="1"/>
      <c r="O5" s="17"/>
      <c r="P5" s="17"/>
      <c r="R5" s="15" t="s">
        <v>2</v>
      </c>
      <c r="V5" s="12"/>
    </row>
    <row r="6" spans="1:22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33</v>
      </c>
      <c r="L6" s="19" t="s">
        <v>12</v>
      </c>
      <c r="M6" s="21" t="s">
        <v>13</v>
      </c>
      <c r="N6" s="19" t="s">
        <v>14</v>
      </c>
      <c r="O6" s="19" t="s">
        <v>35</v>
      </c>
      <c r="P6" s="19" t="s">
        <v>15</v>
      </c>
      <c r="Q6" s="19" t="s">
        <v>16</v>
      </c>
      <c r="R6" s="22" t="s">
        <v>17</v>
      </c>
      <c r="S6" s="19" t="s">
        <v>18</v>
      </c>
      <c r="T6" s="19" t="s">
        <v>19</v>
      </c>
      <c r="U6" s="19" t="s">
        <v>20</v>
      </c>
      <c r="V6" s="19" t="s">
        <v>21</v>
      </c>
    </row>
    <row r="7" spans="1:22" ht="179.25" customHeight="1" thickTop="1" x14ac:dyDescent="0.25">
      <c r="A7" s="23"/>
      <c r="B7" s="36">
        <v>1</v>
      </c>
      <c r="C7" s="37" t="s">
        <v>34</v>
      </c>
      <c r="D7" s="38">
        <v>70</v>
      </c>
      <c r="E7" s="39" t="s">
        <v>22</v>
      </c>
      <c r="F7" s="40" t="s">
        <v>39</v>
      </c>
      <c r="G7" s="71"/>
      <c r="H7" s="37" t="s">
        <v>31</v>
      </c>
      <c r="I7" s="37" t="s">
        <v>31</v>
      </c>
      <c r="J7" s="62" t="s">
        <v>45</v>
      </c>
      <c r="K7" s="58"/>
      <c r="L7" s="65" t="s">
        <v>36</v>
      </c>
      <c r="M7" s="37" t="s">
        <v>44</v>
      </c>
      <c r="N7" s="37" t="s">
        <v>43</v>
      </c>
      <c r="O7" s="65" t="s">
        <v>40</v>
      </c>
      <c r="P7" s="41">
        <f>D7*Q7</f>
        <v>49000</v>
      </c>
      <c r="Q7" s="42">
        <v>700</v>
      </c>
      <c r="R7" s="73"/>
      <c r="S7" s="43">
        <f>D7*R7</f>
        <v>0</v>
      </c>
      <c r="T7" s="44" t="str">
        <f>IF(ISNUMBER(R7), IF(R7&gt;Q7,"NEVYHOVUJE","VYHOVUJE")," ")</f>
        <v xml:space="preserve"> </v>
      </c>
      <c r="U7" s="62"/>
      <c r="V7" s="60" t="s">
        <v>23</v>
      </c>
    </row>
    <row r="8" spans="1:22" ht="185.25" customHeight="1" thickBot="1" x14ac:dyDescent="0.3">
      <c r="A8" s="23"/>
      <c r="B8" s="45">
        <v>2</v>
      </c>
      <c r="C8" s="46" t="s">
        <v>34</v>
      </c>
      <c r="D8" s="47">
        <v>105</v>
      </c>
      <c r="E8" s="48" t="s">
        <v>22</v>
      </c>
      <c r="F8" s="49" t="s">
        <v>38</v>
      </c>
      <c r="G8" s="72"/>
      <c r="H8" s="46" t="s">
        <v>31</v>
      </c>
      <c r="I8" s="46" t="s">
        <v>31</v>
      </c>
      <c r="J8" s="63"/>
      <c r="K8" s="59"/>
      <c r="L8" s="66"/>
      <c r="M8" s="46" t="s">
        <v>41</v>
      </c>
      <c r="N8" s="46" t="s">
        <v>42</v>
      </c>
      <c r="O8" s="66"/>
      <c r="P8" s="50">
        <f>D8*Q8</f>
        <v>73500</v>
      </c>
      <c r="Q8" s="51">
        <v>700</v>
      </c>
      <c r="R8" s="74"/>
      <c r="S8" s="52">
        <f>D8*R8</f>
        <v>0</v>
      </c>
      <c r="T8" s="53" t="str">
        <f t="shared" ref="T8" si="0">IF(ISNUMBER(R8), IF(R8&gt;Q8,"NEVYHOVUJE","VYHOVUJE")," ")</f>
        <v xml:space="preserve"> </v>
      </c>
      <c r="U8" s="63"/>
      <c r="V8" s="61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24"/>
    </row>
    <row r="10" spans="1:22" ht="60.75" customHeight="1" thickTop="1" thickBot="1" x14ac:dyDescent="0.3">
      <c r="B10" s="67" t="s">
        <v>24</v>
      </c>
      <c r="C10" s="67"/>
      <c r="D10" s="67"/>
      <c r="E10" s="67"/>
      <c r="F10" s="67"/>
      <c r="G10" s="67"/>
      <c r="H10" s="67"/>
      <c r="I10" s="67"/>
      <c r="J10" s="67"/>
      <c r="K10" s="12"/>
      <c r="L10" s="25"/>
      <c r="M10" s="25"/>
      <c r="N10" s="25"/>
      <c r="O10" s="26"/>
      <c r="P10" s="26"/>
      <c r="Q10" s="27" t="s">
        <v>25</v>
      </c>
      <c r="R10" s="68" t="s">
        <v>26</v>
      </c>
      <c r="S10" s="68"/>
      <c r="T10" s="68"/>
      <c r="U10" s="17"/>
    </row>
    <row r="11" spans="1:22" ht="33" customHeight="1" thickTop="1" thickBot="1" x14ac:dyDescent="0.3">
      <c r="B11" s="69" t="s">
        <v>32</v>
      </c>
      <c r="C11" s="69"/>
      <c r="D11" s="69"/>
      <c r="E11" s="69"/>
      <c r="F11" s="69"/>
      <c r="G11" s="69"/>
      <c r="H11" s="57"/>
      <c r="I11" s="57"/>
      <c r="J11" s="28"/>
      <c r="L11" s="29"/>
      <c r="M11" s="29"/>
      <c r="N11" s="29"/>
      <c r="O11" s="30"/>
      <c r="P11" s="30"/>
      <c r="Q11" s="31">
        <f>SUM(P7:P8)</f>
        <v>122500</v>
      </c>
      <c r="R11" s="70">
        <f>SUM(S7:S8)</f>
        <v>0</v>
      </c>
      <c r="S11" s="70"/>
      <c r="T11" s="70"/>
    </row>
    <row r="12" spans="1:22" s="32" customFormat="1" ht="15.75" thickTop="1" x14ac:dyDescent="0.25">
      <c r="B12" s="32" t="s">
        <v>27</v>
      </c>
      <c r="V12" s="33"/>
    </row>
    <row r="13" spans="1:22" s="32" customFormat="1" x14ac:dyDescent="0.25">
      <c r="B13" s="34" t="s">
        <v>28</v>
      </c>
      <c r="C13" s="32" t="s">
        <v>29</v>
      </c>
      <c r="V13" s="33"/>
    </row>
    <row r="14" spans="1:22" s="32" customFormat="1" x14ac:dyDescent="0.25">
      <c r="B14" s="34" t="s">
        <v>28</v>
      </c>
      <c r="C14" s="32" t="s">
        <v>30</v>
      </c>
      <c r="V14" s="33"/>
    </row>
    <row r="15" spans="1:22" s="32" customFormat="1" x14ac:dyDescent="0.25">
      <c r="V15" s="33"/>
    </row>
    <row r="16" spans="1:22" s="32" customFormat="1" x14ac:dyDescent="0.25">
      <c r="V16" s="33"/>
    </row>
    <row r="18" spans="3:9" x14ac:dyDescent="0.25">
      <c r="C18"/>
      <c r="E18"/>
      <c r="F18"/>
      <c r="H18"/>
      <c r="I18"/>
    </row>
    <row r="19" spans="3:9" x14ac:dyDescent="0.25">
      <c r="C19"/>
      <c r="E19"/>
      <c r="F19"/>
      <c r="H19"/>
      <c r="I19"/>
    </row>
    <row r="20" spans="3:9" x14ac:dyDescent="0.25">
      <c r="C20"/>
      <c r="E20"/>
      <c r="F20"/>
      <c r="H20"/>
      <c r="I20"/>
    </row>
    <row r="21" spans="3:9" x14ac:dyDescent="0.25">
      <c r="C21"/>
      <c r="E21"/>
      <c r="F21"/>
      <c r="H21"/>
      <c r="I21"/>
    </row>
    <row r="22" spans="3:9" x14ac:dyDescent="0.25">
      <c r="C22"/>
      <c r="E22"/>
      <c r="F22"/>
      <c r="H22"/>
      <c r="I22"/>
    </row>
    <row r="23" spans="3:9" x14ac:dyDescent="0.25">
      <c r="C23"/>
      <c r="E23"/>
      <c r="F23"/>
      <c r="H23"/>
      <c r="I23"/>
    </row>
    <row r="24" spans="3:9" x14ac:dyDescent="0.25">
      <c r="C24"/>
      <c r="E24"/>
      <c r="F24"/>
      <c r="H24"/>
      <c r="I24"/>
    </row>
    <row r="25" spans="3:9" x14ac:dyDescent="0.25">
      <c r="C25"/>
      <c r="E25"/>
      <c r="F25"/>
      <c r="H25"/>
      <c r="I25"/>
    </row>
    <row r="26" spans="3:9" x14ac:dyDescent="0.25">
      <c r="C26"/>
      <c r="E26"/>
      <c r="F26"/>
      <c r="H26"/>
      <c r="I26"/>
    </row>
    <row r="27" spans="3:9" x14ac:dyDescent="0.25">
      <c r="C27"/>
      <c r="E27"/>
      <c r="F27"/>
      <c r="H27"/>
      <c r="I27"/>
    </row>
    <row r="28" spans="3:9" x14ac:dyDescent="0.25">
      <c r="C28"/>
      <c r="E28"/>
      <c r="F28"/>
      <c r="H28"/>
      <c r="I28"/>
    </row>
    <row r="29" spans="3:9" x14ac:dyDescent="0.25">
      <c r="C29"/>
      <c r="E29"/>
      <c r="F29"/>
      <c r="H29"/>
      <c r="I29"/>
    </row>
    <row r="30" spans="3:9" x14ac:dyDescent="0.25">
      <c r="C30"/>
      <c r="E30"/>
      <c r="F30"/>
      <c r="H30"/>
      <c r="I30"/>
    </row>
    <row r="31" spans="3:9" x14ac:dyDescent="0.25">
      <c r="C31"/>
      <c r="E31"/>
      <c r="F31"/>
      <c r="H31"/>
      <c r="I31"/>
    </row>
    <row r="32" spans="3:9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  <row r="46" spans="3:9" x14ac:dyDescent="0.25">
      <c r="C46"/>
      <c r="E46"/>
      <c r="F46"/>
      <c r="H46"/>
      <c r="I46"/>
    </row>
  </sheetData>
  <sheetProtection algorithmName="SHA-512" hashValue="2GKoFqr4qQ2yAQ99BJUc/+NZ323FwPk36M5xhfYYq10pT3GowkpKHJanQiyW9DcY12yWdjlr0eGGyvNUtuX0/g==" saltValue="QB+YQW4F2oEauFH4itz9Xw==" spinCount="100000" sheet="1" objects="1" scenarios="1" selectLockedCells="1"/>
  <mergeCells count="10">
    <mergeCell ref="B10:J10"/>
    <mergeCell ref="R10:T10"/>
    <mergeCell ref="B11:G11"/>
    <mergeCell ref="R11:T11"/>
    <mergeCell ref="O7:O8"/>
    <mergeCell ref="V7:V8"/>
    <mergeCell ref="B1:E1"/>
    <mergeCell ref="J7:J8"/>
    <mergeCell ref="L7:L8"/>
    <mergeCell ref="U7:U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G7:G8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:H8">
    <cfRule type="containsText" dxfId="5" priority="14" operator="containsText" text="ANO">
      <formula>NOT(ISERROR(SEARCH("ANO",H7)))</formula>
    </cfRule>
  </conditionalFormatting>
  <conditionalFormatting sqref="R7:R8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:T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H7:I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2024-07-09T12:02:31Z</cp:lastPrinted>
  <dcterms:created xsi:type="dcterms:W3CDTF">2014-03-05T12:43:32Z</dcterms:created>
  <dcterms:modified xsi:type="dcterms:W3CDTF">2025-06-12T11:54:05Z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